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_laszlo\iCloudDrive\_TERVEK 2018\Vago Viktor projektek\TEMPLOMOK\_Kisújszállás\KIVITELI KISUJSZÁLLÁS\"/>
    </mc:Choice>
  </mc:AlternateContent>
  <bookViews>
    <workbookView xWindow="0" yWindow="0" windowWidth="24780" windowHeight="11970" tabRatio="865"/>
  </bookViews>
  <sheets>
    <sheet name="Homlokzat" sheetId="2" r:id="rId1"/>
  </sheets>
  <definedNames>
    <definedName name="_xlnm.Print_Area" localSheetId="0">Homlokzat!$A$1:$H$77</definedName>
  </definedNames>
  <calcPr calcId="152511"/>
</workbook>
</file>

<file path=xl/calcChain.xml><?xml version="1.0" encoding="utf-8"?>
<calcChain xmlns="http://schemas.openxmlformats.org/spreadsheetml/2006/main">
  <c r="G74" i="2" l="1"/>
  <c r="H74" i="2"/>
  <c r="G62" i="2"/>
  <c r="H62" i="2"/>
  <c r="G71" i="2"/>
  <c r="H71" i="2"/>
  <c r="G72" i="2"/>
  <c r="H72" i="2"/>
  <c r="G73" i="2"/>
  <c r="H73" i="2"/>
  <c r="H50" i="2"/>
  <c r="G50" i="2"/>
  <c r="C63" i="2"/>
  <c r="C64" i="2" s="1"/>
  <c r="C65" i="2" s="1"/>
  <c r="C66" i="2" s="1"/>
  <c r="C67" i="2" s="1"/>
  <c r="C68" i="2" s="1"/>
  <c r="C69" i="2" s="1"/>
  <c r="C70" i="2" s="1"/>
  <c r="C55" i="2"/>
  <c r="C56" i="2" s="1"/>
  <c r="C57" i="2" s="1"/>
  <c r="C54" i="2"/>
  <c r="G54" i="2" s="1"/>
  <c r="C53" i="2"/>
  <c r="G53" i="2" s="1"/>
  <c r="C52" i="2"/>
  <c r="C51" i="2"/>
  <c r="H54" i="2" l="1"/>
  <c r="G51" i="2"/>
  <c r="G55" i="2"/>
  <c r="H55" i="2"/>
  <c r="H53" i="2"/>
  <c r="G63" i="2"/>
  <c r="G70" i="2"/>
  <c r="G57" i="2"/>
  <c r="C58" i="2"/>
  <c r="G58" i="2" s="1"/>
  <c r="G56" i="2"/>
  <c r="H52" i="2"/>
  <c r="H69" i="2"/>
  <c r="H67" i="2"/>
  <c r="H65" i="2"/>
  <c r="H51" i="2"/>
  <c r="G68" i="2"/>
  <c r="G66" i="2"/>
  <c r="G64" i="2"/>
  <c r="H57" i="2"/>
  <c r="H70" i="2"/>
  <c r="H68" i="2"/>
  <c r="H66" i="2"/>
  <c r="H64" i="2"/>
  <c r="H56" i="2"/>
  <c r="G52" i="2"/>
  <c r="G69" i="2"/>
  <c r="G67" i="2"/>
  <c r="G65" i="2"/>
  <c r="H63" i="2"/>
  <c r="H58" i="2" l="1"/>
  <c r="H44" i="2"/>
  <c r="G44" i="2"/>
  <c r="H46" i="2"/>
  <c r="G46" i="2"/>
  <c r="H45" i="2"/>
  <c r="G45" i="2"/>
  <c r="B19" i="2" l="1"/>
  <c r="H43" i="2"/>
  <c r="H76" i="2" s="1"/>
  <c r="G43" i="2"/>
  <c r="G76" i="2" s="1"/>
  <c r="H19" i="2" l="1"/>
  <c r="H20" i="2" s="1"/>
  <c r="G19" i="2" l="1"/>
  <c r="G20" i="2" l="1"/>
  <c r="G21" i="2" s="1"/>
  <c r="G22" i="2" l="1"/>
  <c r="G23" i="2" s="1"/>
</calcChain>
</file>

<file path=xl/sharedStrings.xml><?xml version="1.0" encoding="utf-8"?>
<sst xmlns="http://schemas.openxmlformats.org/spreadsheetml/2006/main" count="70" uniqueCount="49">
  <si>
    <t>Munkanemek összesen:</t>
  </si>
  <si>
    <t>ÁFA vetítési alap</t>
  </si>
  <si>
    <t xml:space="preserve">ÁFA (27%) </t>
  </si>
  <si>
    <t>Munka ára</t>
  </si>
  <si>
    <t>Ssz.</t>
  </si>
  <si>
    <t>Tétel szövege</t>
  </si>
  <si>
    <t>Menny.</t>
  </si>
  <si>
    <t>Egység</t>
  </si>
  <si>
    <t>Anyag egységár</t>
  </si>
  <si>
    <t>Díj egységár</t>
  </si>
  <si>
    <t>Anyag összesen</t>
  </si>
  <si>
    <t>Díj összesen</t>
  </si>
  <si>
    <t>Anyag összege</t>
  </si>
  <si>
    <t>Díj összege</t>
  </si>
  <si>
    <t>KÖLTSÉGVETÉS</t>
  </si>
  <si>
    <t>Munkanem összesen:</t>
  </si>
  <si>
    <t>m2</t>
  </si>
  <si>
    <t>db</t>
  </si>
  <si>
    <t>m</t>
  </si>
  <si>
    <t>Lábazat</t>
  </si>
  <si>
    <t>Homlokzat</t>
  </si>
  <si>
    <t>Kód: 48-K
Utólagos fűrészelt falszigetelés nyomvonalán az injektáló pakkerek és a kilógó lemezszélek visszavágása, (a vakolást követően!)</t>
  </si>
  <si>
    <t>Készült a Kunmadaras Nagyközség Önkormányzata (gesztor) 5321 Kunmadaras, Kossuth tér 1. részére, a 5310 Kisújszállás, Kálvin u. 4.  alatti 2197 hrsz-ú ingatlanon templom részleges felújítás projekt tervéhez</t>
  </si>
  <si>
    <t xml:space="preserve">
Kód: 15-012-021.2-0023003
Verzió: 2018-1
Keverékek és ideiglenes segédszerkezetek
Zsaluzás és állványozás
Könnyű állványszerkezetek
Homlokzati keretállványok, fém keretvázból, szintenkénti pallóterítéssel,korláttal, lábdeszkával, 0,75-1,20 m padlószélességgel, munkapadlótávolság 2,50 m, 2,00 kN/m2 terhelhetőséggel, állványépítés MSZ ésalkalmazástechnikai kézikönyv szerint,
6,01-12,00 m munkapadló magasság között
KRAUSE Stabilo homlokzati keretállvány 0,75 m padlószélességgel, 6,01-12,00 m munkapadló magasság között
</t>
  </si>
  <si>
    <t xml:space="preserve">
Kód: 15-012-025.1
Verzió: 2018-1
Keverékek és ideiglenes segédszerkezetek
Zsaluzás és állványozás
Könnyű állványszerkezetek
Védőfüggöny szerelése állványszerkezetre,
műanyag hálóból
</t>
  </si>
  <si>
    <t xml:space="preserve">
Kód: 21-011-011.6
Verzió: 2018-1
Alépítményi munkák
Irtás, föld- és sziklamunka
Kiegészítő tevékenységek
Építési törmelék konténeres elszállítása, lerakása,lerakóhelyi díjjal,
8,0 m3-es konténerbe
</t>
  </si>
  <si>
    <t xml:space="preserve">
Kód: 36-000-001.4
Verzió: 2018-1
Építőmesteri munkák
Vakolás és rabicolás
Bontások
Vakolat leverése
lábazati cementvakolat 5 cm vastagságig
</t>
  </si>
  <si>
    <t xml:space="preserve">
Kód: 36-000-018
Verzió: 2018-1
Építőmesteri munkák
Vakolás és rabicolás
Bontások
Téglafelület fugáinak tisztítása 2 cm mélységben
</t>
  </si>
  <si>
    <t xml:space="preserve">
Kód: 36-002-001
Verzió: 2018-1
Építőmesteri munkák
Vakolás és rabicolás
Előkészítő munkák, alapozók, előfröcskölők, gúzrétegek, külső-belső vakolatokhoz
Felület portalanítása, előnedvesítése porlasztottvízsugárral, vakolás előtt
</t>
  </si>
  <si>
    <t xml:space="preserve">
Kód: 36-090-021-0414905
Verzió: 2018-1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vakolat W
</t>
  </si>
  <si>
    <t xml:space="preserve">
Kód: 36-002-011.1-0415912
Verzió: 2018-1
Építőmesteri munkák
Vakolás és rabicolás
Előkészítő munkák, alapozók, előfröcskölők, gúzrétegek, külső-belső vakolatokhoz
Tapadóhíd képzése gyári zsákos gúzanyaggal,
kézi erővel
Baumit Előfröcskölő 4 mm, Cikkszám: 151603
</t>
  </si>
  <si>
    <r>
      <t xml:space="preserve">
Kód: 36-012-002.2.1.1-0415955
Verzió: 2018-1
Építőmesteri munkák
Vakolás és rabicolás
Speciális vakolatok
Szellőző, falszárító felújító vakolat készítése,
erős (magas) só és nedvességtartalom esetén WTA rendszerben,
kézi felhordással, szárazhabarcsból,
</t>
    </r>
    <r>
      <rPr>
        <sz val="11"/>
        <color theme="1"/>
        <rFont val="Calibri"/>
        <family val="2"/>
        <charset val="238"/>
        <scheme val="minor"/>
      </rPr>
      <t xml:space="preserve">Baumit Sanova vakolat W, Cikkszám: 153103Baumit Sanova puffer vakolat, Cikkszám: 153102
</t>
    </r>
  </si>
  <si>
    <t xml:space="preserve">
Kód: 36-012-002.2.1.1-0415955
Verzió: 2018-1
Építőmesteri munkák
Vakolás és rabicolás
Speciális vakolatok
Szellőző, falszárító felújító vakolat készítése,
erős (magas) só és nedvességtartalom esetén WTA rendszerben,
kézi felhordással, szárazhabarcsból,
felületelőkészítéssel (alapozó, előfröcskölő, gúz), alsó, felső vakolatréteggel, összesen 3 cm vastagságban
Baumit Sanova vakolat W, Cikkszám: 153103
</t>
  </si>
  <si>
    <t xml:space="preserve">Kód: 36-012-003-0415954
Verzió: 2018-1
Építőmesteri munkák
Vakolás és rabicolás
Speciális vakolatok
Falszárító, felújító vakolaton simítóvakolat készítése, 5 mm vastagságban
Baumit Sanova vakolat finom, Cikkszám: 153116
</t>
  </si>
  <si>
    <t xml:space="preserve">Kód: 47-013-003.1.1.1.1.4-0148203
Verzió: 2018-1
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durva felületen
Baumit SilikatColor (Baumit Szilikát) festék, 5, 4, 3 színcsoport
</t>
  </si>
  <si>
    <t xml:space="preserve">Kód: 36-000-001.3
Verzió: 2018-1
Építőmesteri munkák
Vakolás és rabicolás
Bontások
Vakolat leverése
homlokzatról 2,5 cm vastagságig
</t>
  </si>
  <si>
    <t xml:space="preserve">Kód: 36-000-018
Verzió: 2018-1
Építőmesteri munkák
Vakolás és rabicolás
Bontások
Téglafelület fugáinak tisztítása 2 cm mélységben
</t>
  </si>
  <si>
    <t xml:space="preserve">Kód: 36-002-001
Verzió: 2018-1
Építőmesteri munkák
Vakolás és rabicolás
Előkészítő munkák, alapozók, előfröcskölők, gúzrétegek, külső-belső vakolatokhoz
Felület portalanítása, előnedvesítése porlasztottvízsugárral, vakolás előtt
</t>
  </si>
  <si>
    <t xml:space="preserve">Kód: 36-090-021-0414905
Verzió: 2018-1
Építőmesteri munkák
Vakolás és rabicolás
Javítási és pótlási munkák
Régi és műemléképületek kő- vagy tégla falazatainakszárító, illetve felújító vakolat rendszereit megelőzőkiegyenlítő vakolat felhordása; kikapart, kimélyített és megtisztított fugák kitöltése
Baumit Sanova egyrétegű trassz vakolattal
</t>
  </si>
  <si>
    <t xml:space="preserve">Kód: 36-002-011.1-0415912
Verzió: 2018-1
Építőmesteri munkák
Vakolás és rabicolás
Előkészítő munkák, alapozók, előfröcskölők, gúzrétegek, külső-belső vakolatokhoz
Tapadóhíd képzése gyári zsákos gúzanyaggal,
kézi erővel
Baumit Előfröcskölő 4 mm, Cikkszám: 151603
</t>
  </si>
  <si>
    <t xml:space="preserve">Kód: 36-012-002.1.1.1-0415958
Verzió: 2018-1
Építőmesteri munkák
Vakolás és rabicolás
Speciális vakolatok
Szellőző, falszárító felújító vakolat készítése,
alacsony és közepes só és nedvességtartalom esetén,
kézi felhordással, szárazhabarcsból,
2 cm vastagságban
Baumit Sanova Egyrétegű Trassz Vakolat Cikkszám: 960116
</t>
  </si>
  <si>
    <t xml:space="preserve">Kód: 36-012-002.1.1.3-0415958
Verzió: 2018-1
Építőmesteri munkák
Vakolás és rabicolás
Speciális vakolatok
Szellőző, falszárító felújító vakolat készítése,
alacsony és közepes só és nedvességtartalom esetén,
kézi felhordással, szárazhabarcsból,
többlet 1 cm vastagságért
Baumit Sanova Egyrétegű Trassz Vakolat Cikkszám: 960116
</t>
  </si>
  <si>
    <t xml:space="preserve">Kód: 36-012-003-0415954
Verzió: 2018-1
Építőmesteri munkák
Vakolás és rabicolás
Speciális vakolatok
Falszárító, felújító vakolaton simítóvakolat készítése, 5 mm vastagságban
Baumit Sanova vakolat finom, Cikkszám: 153116
</t>
  </si>
  <si>
    <t xml:space="preserve">Kód: 47-013-003.1.1.1.1.4-0148203
Verzió: 2018-1
Szakipari munkák
Felületképzés (festés, mázolás, tapétázás, korrózióvédelem)
Homlokzatfestések
Szilikát festések,
káli-vízüveg kötőanyagú vízbázisú, magas vízgőz áteresztő képességű homlokzatfestés,
új vagy régi lekapart, előkészített alapfelületen,
vakolaton, két rétegben,
egy vagy több színben,
tagolt durva felületen
Baumit SilikatColor (Baumit Szilikát) festék, 5, 4, 3 színcsoport
</t>
  </si>
  <si>
    <t xml:space="preserve">Kód: 36-090-003.3.2
Verzió: 2018-1
Építőmesteri munkák
Vakolás és rabicolás
Javítási és pótlási munkák
Homlokzati párkányhúzás javítása, a meglazult,sérült vakolat leverésével, sarok és csatlakozás-összedolgozással,
51-70 cm kiterített szélességig,
hiánypótlás 5-25% között
</t>
  </si>
  <si>
    <t xml:space="preserve">Kód: 36-090-004.3.2
Verzió: 2018-1
Építőmesteri munkák
Vakolás és rabicolás
Javítási és pótlási munkák
Homlokzati nyíláskeret javítása, sarokösszedolgozással,
21-25 cm kiterített szélességig,
hiánypótlás 5-25% között
</t>
  </si>
  <si>
    <t xml:space="preserve">Kód: 43-003-008.1.1-0993107
Verzió: 2018-1
Szakipari munkák
Bádogozás
Szegélyek és hajlatok
Ablak- vagy szemöldökpárkány
minősített ötvözött horganylemezből,
50 cm kiterített szélességig
RHEINZINK QUALITY ZINC minőségű titáncink lemezből szegély 0,65 mm vtg., kiterített szélesség: 351-400, prePATINA bright rolled felületű
</t>
  </si>
  <si>
    <t xml:space="preserve">Kód: 42-090-007.1.1-0470316
Verzió: 2018-1
Szakipari munkák
Aljzatkészítés, hideg- és melegburkolatok készítése
Javítási munkák, pótlások
Műkő felület javítása, sérült felület fecskefarkoskivésése és műkőbetonnal pótlása 3 cm vastagságbanbármilyen felületi megdolgozással,
tagozat nélkül,
100 cm2 felületig
Műkőkeverék színezett, finom, fagy- és kopásálló
</t>
  </si>
  <si>
    <t>Homlokzat külső felújítás részleges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</si>
</sst>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F_t_-;\-* #,##0.00\ _F_t_-;_-* &quot;-&quot;??\ _F_t_-;_-@_-"/>
    <numFmt numFmtId="164" formatCode="#,##0.0"/>
    <numFmt numFmtId="165" formatCode="#,##0\ &quot;Ft&quot;"/>
  </numFmts>
  <fonts count="19" x14ac:knownFonts="1">
    <font>
      <sz val="11"/>
      <color theme="1"/>
      <name val="Calibri"/>
      <family val="2"/>
      <charset val="238"/>
      <scheme val="minor"/>
    </font>
    <font>
      <b/>
      <sz val="11"/>
      <color theme="1"/>
      <name val="Calibri"/>
      <family val="2"/>
      <charset val="238"/>
      <scheme val="minor"/>
    </font>
    <font>
      <b/>
      <sz val="14"/>
      <name val="Calibri"/>
      <family val="2"/>
      <charset val="238"/>
      <scheme val="minor"/>
    </font>
    <font>
      <i/>
      <sz val="11"/>
      <name val="Calibri"/>
      <family val="2"/>
      <charset val="238"/>
      <scheme val="minor"/>
    </font>
    <font>
      <sz val="8"/>
      <name val="Calibri"/>
      <family val="2"/>
      <charset val="238"/>
      <scheme val="minor"/>
    </font>
    <font>
      <b/>
      <sz val="9"/>
      <name val="Calibri"/>
      <family val="2"/>
      <charset val="238"/>
      <scheme val="minor"/>
    </font>
    <font>
      <sz val="9"/>
      <name val="Calibri"/>
      <family val="2"/>
      <charset val="238"/>
      <scheme val="minor"/>
    </font>
    <font>
      <sz val="11"/>
      <name val="Calibri"/>
      <family val="2"/>
      <charset val="238"/>
      <scheme val="minor"/>
    </font>
    <font>
      <b/>
      <sz val="8"/>
      <name val="Calibri"/>
      <family val="2"/>
      <charset val="238"/>
      <scheme val="minor"/>
    </font>
    <font>
      <sz val="8"/>
      <name val="Times New Roman"/>
      <family val="1"/>
      <charset val="1"/>
    </font>
    <font>
      <i/>
      <sz val="8"/>
      <name val="Calibri"/>
      <family val="2"/>
      <charset val="238"/>
      <scheme val="minor"/>
    </font>
    <font>
      <b/>
      <sz val="11"/>
      <name val="Calibri"/>
      <family val="2"/>
      <charset val="238"/>
      <scheme val="minor"/>
    </font>
    <font>
      <b/>
      <sz val="10"/>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i/>
      <sz val="10"/>
      <color theme="1"/>
      <name val="Calibri"/>
      <family val="2"/>
      <charset val="238"/>
      <scheme val="minor"/>
    </font>
    <font>
      <sz val="10"/>
      <name val="Arial"/>
      <family val="2"/>
      <charset val="238"/>
    </font>
    <font>
      <sz val="11"/>
      <color rgb="FF0070C0"/>
      <name val="Calibri"/>
      <family val="2"/>
      <charset val="238"/>
      <scheme val="minor"/>
    </font>
  </fonts>
  <fills count="5">
    <fill>
      <patternFill patternType="none"/>
    </fill>
    <fill>
      <patternFill patternType="gray125"/>
    </fill>
    <fill>
      <patternFill patternType="solid">
        <fgColor theme="2" tint="-9.9978637043366805E-2"/>
        <bgColor indexed="64"/>
      </patternFill>
    </fill>
    <fill>
      <patternFill patternType="solid">
        <fgColor theme="2" tint="-0.249977111117893"/>
        <bgColor indexed="64"/>
      </patternFill>
    </fill>
    <fill>
      <patternFill patternType="solid">
        <fgColor theme="2" tint="-0.499984740745262"/>
        <bgColor indexed="64"/>
      </patternFill>
    </fill>
  </fills>
  <borders count="8">
    <border>
      <left/>
      <right/>
      <top/>
      <bottom/>
      <diagonal/>
    </border>
    <border>
      <left/>
      <right/>
      <top style="thin">
        <color indexed="64"/>
      </top>
      <bottom style="thin">
        <color indexed="64"/>
      </bottom>
      <diagonal/>
    </border>
    <border>
      <left/>
      <right/>
      <top style="medium">
        <color auto="1"/>
      </top>
      <bottom/>
      <diagonal/>
    </border>
    <border>
      <left/>
      <right/>
      <top style="hair">
        <color indexed="8"/>
      </top>
      <bottom/>
      <diagonal/>
    </border>
    <border>
      <left/>
      <right/>
      <top style="hair">
        <color indexed="8"/>
      </top>
      <bottom style="hair">
        <color indexed="8"/>
      </bottom>
      <diagonal/>
    </border>
    <border>
      <left/>
      <right/>
      <top/>
      <bottom style="thin">
        <color indexed="64"/>
      </bottom>
      <diagonal/>
    </border>
    <border>
      <left/>
      <right/>
      <top style="thin">
        <color indexed="64"/>
      </top>
      <bottom/>
      <diagonal/>
    </border>
    <border>
      <left/>
      <right/>
      <top/>
      <bottom style="medium">
        <color auto="1"/>
      </bottom>
      <diagonal/>
    </border>
  </borders>
  <cellStyleXfs count="3">
    <xf numFmtId="0" fontId="0" fillId="0" borderId="0"/>
    <xf numFmtId="0" fontId="17" fillId="0" borderId="0"/>
    <xf numFmtId="43" fontId="17" fillId="0" borderId="0" applyFont="0" applyFill="0" applyBorder="0" applyAlignment="0" applyProtection="0"/>
  </cellStyleXfs>
  <cellXfs count="75">
    <xf numFmtId="0" fontId="0" fillId="0" borderId="0" xfId="0"/>
    <xf numFmtId="0" fontId="4" fillId="0" borderId="0" xfId="0" applyFont="1" applyFill="1" applyBorder="1" applyAlignment="1">
      <alignment vertical="top"/>
    </xf>
    <xf numFmtId="0" fontId="4" fillId="0" borderId="0" xfId="0" applyFont="1" applyFill="1" applyAlignment="1">
      <alignment vertical="top"/>
    </xf>
    <xf numFmtId="0" fontId="7" fillId="0" borderId="0" xfId="0" applyFont="1" applyFill="1" applyBorder="1" applyAlignment="1">
      <alignment horizontal="center" vertical="top" wrapText="1"/>
    </xf>
    <xf numFmtId="0" fontId="8" fillId="0" borderId="0" xfId="0" applyFont="1" applyFill="1" applyBorder="1" applyAlignment="1">
      <alignment horizontal="left" vertical="top" wrapText="1"/>
    </xf>
    <xf numFmtId="165" fontId="8" fillId="0" borderId="0" xfId="0" applyNumberFormat="1" applyFont="1" applyFill="1" applyBorder="1" applyAlignment="1">
      <alignment horizontal="center" vertical="top" wrapText="1"/>
    </xf>
    <xf numFmtId="0" fontId="4" fillId="0" borderId="0" xfId="0" applyFont="1" applyFill="1" applyBorder="1" applyAlignment="1">
      <alignment horizontal="center" vertical="top"/>
    </xf>
    <xf numFmtId="0" fontId="10" fillId="0" borderId="0" xfId="0" applyFont="1" applyFill="1" applyBorder="1" applyAlignment="1">
      <alignment horizontal="left" vertical="top" wrapText="1"/>
    </xf>
    <xf numFmtId="0" fontId="11" fillId="0" borderId="5" xfId="0" applyFont="1" applyFill="1" applyBorder="1" applyAlignment="1">
      <alignment horizontal="center" vertical="top" wrapText="1"/>
    </xf>
    <xf numFmtId="0" fontId="11" fillId="0" borderId="5" xfId="0" applyFont="1" applyFill="1" applyBorder="1" applyAlignment="1">
      <alignment horizontal="left" vertical="top" wrapText="1"/>
    </xf>
    <xf numFmtId="164" fontId="11" fillId="0" borderId="5" xfId="0" applyNumberFormat="1" applyFont="1" applyFill="1" applyBorder="1" applyAlignment="1">
      <alignment horizontal="right" vertical="top" wrapText="1"/>
    </xf>
    <xf numFmtId="0" fontId="0" fillId="0" borderId="0" xfId="0" applyAlignment="1">
      <alignment vertical="top" wrapText="1"/>
    </xf>
    <xf numFmtId="0" fontId="0" fillId="0" borderId="0" xfId="0" applyAlignment="1">
      <alignment vertical="top"/>
    </xf>
    <xf numFmtId="0" fontId="14" fillId="0" borderId="2" xfId="0" applyFont="1" applyFill="1" applyBorder="1" applyAlignment="1">
      <alignment horizontal="left" vertical="top" wrapText="1"/>
    </xf>
    <xf numFmtId="165" fontId="14" fillId="0" borderId="2" xfId="0" applyNumberFormat="1" applyFont="1" applyFill="1" applyBorder="1" applyAlignment="1">
      <alignment horizontal="center" vertical="top" wrapText="1"/>
    </xf>
    <xf numFmtId="0" fontId="14" fillId="0" borderId="0" xfId="0" applyFont="1" applyFill="1" applyBorder="1" applyAlignment="1">
      <alignment horizontal="left" vertical="top" wrapText="1"/>
    </xf>
    <xf numFmtId="165" fontId="11" fillId="0" borderId="5" xfId="0" applyNumberFormat="1" applyFont="1" applyFill="1" applyBorder="1" applyAlignment="1">
      <alignment horizontal="center" vertical="top" wrapText="1"/>
    </xf>
    <xf numFmtId="164" fontId="4" fillId="0" borderId="0" xfId="0" applyNumberFormat="1" applyFont="1" applyFill="1" applyBorder="1" applyAlignment="1">
      <alignment vertical="top"/>
    </xf>
    <xf numFmtId="3" fontId="4" fillId="0" borderId="0" xfId="0" applyNumberFormat="1" applyFont="1" applyFill="1" applyBorder="1" applyAlignment="1">
      <alignment horizontal="center" vertical="top"/>
    </xf>
    <xf numFmtId="0" fontId="4" fillId="0" borderId="0" xfId="0" applyFont="1" applyFill="1" applyAlignment="1">
      <alignment horizontal="center" vertical="top"/>
    </xf>
    <xf numFmtId="164" fontId="4" fillId="0" borderId="0" xfId="0" applyNumberFormat="1" applyFont="1" applyFill="1" applyAlignment="1">
      <alignment vertical="top"/>
    </xf>
    <xf numFmtId="3" fontId="4" fillId="0" borderId="0" xfId="0" applyNumberFormat="1" applyFont="1" applyFill="1" applyAlignment="1">
      <alignment horizontal="center" vertical="top"/>
    </xf>
    <xf numFmtId="0" fontId="13" fillId="0" borderId="0" xfId="0" applyFont="1" applyAlignment="1">
      <alignment vertical="top"/>
    </xf>
    <xf numFmtId="164" fontId="15" fillId="0" borderId="2" xfId="0" applyNumberFormat="1" applyFont="1" applyFill="1" applyBorder="1" applyAlignment="1">
      <alignment vertical="top"/>
    </xf>
    <xf numFmtId="0" fontId="15" fillId="0" borderId="2" xfId="0" applyFont="1" applyFill="1" applyBorder="1" applyAlignment="1">
      <alignment vertical="top"/>
    </xf>
    <xf numFmtId="0" fontId="15" fillId="0" borderId="2" xfId="0" applyFont="1" applyFill="1" applyBorder="1" applyAlignment="1">
      <alignment horizontal="center" vertical="top"/>
    </xf>
    <xf numFmtId="3" fontId="9" fillId="0" borderId="0" xfId="0" applyNumberFormat="1" applyFont="1" applyFill="1" applyAlignment="1">
      <alignment horizontal="center" vertical="top"/>
    </xf>
    <xf numFmtId="0" fontId="0" fillId="0" borderId="6" xfId="0" applyBorder="1" applyAlignment="1">
      <alignment vertical="top"/>
    </xf>
    <xf numFmtId="0" fontId="1" fillId="0" borderId="6" xfId="0" applyFont="1" applyBorder="1" applyAlignment="1">
      <alignment vertical="top" wrapText="1"/>
    </xf>
    <xf numFmtId="165" fontId="1" fillId="0" borderId="6" xfId="0" applyNumberFormat="1" applyFont="1" applyBorder="1" applyAlignment="1">
      <alignment horizontal="center" vertical="top"/>
    </xf>
    <xf numFmtId="165" fontId="0" fillId="0" borderId="0" xfId="0" applyNumberFormat="1" applyAlignment="1">
      <alignment vertical="top"/>
    </xf>
    <xf numFmtId="0" fontId="13" fillId="0" borderId="0" xfId="0" applyFont="1" applyBorder="1" applyAlignment="1">
      <alignment vertical="top"/>
    </xf>
    <xf numFmtId="165" fontId="13" fillId="0" borderId="0" xfId="0" applyNumberFormat="1" applyFont="1" applyBorder="1" applyAlignment="1">
      <alignment horizontal="center" vertical="top"/>
    </xf>
    <xf numFmtId="0" fontId="16" fillId="0" borderId="0" xfId="0" applyFont="1" applyAlignment="1">
      <alignment vertical="top"/>
    </xf>
    <xf numFmtId="0" fontId="0" fillId="0" borderId="0" xfId="0" applyBorder="1" applyAlignment="1">
      <alignment vertical="top"/>
    </xf>
    <xf numFmtId="0" fontId="12" fillId="0" borderId="7" xfId="0" applyFont="1" applyBorder="1" applyAlignment="1">
      <alignment vertical="top"/>
    </xf>
    <xf numFmtId="0" fontId="13" fillId="0" borderId="7" xfId="0" applyFont="1" applyBorder="1" applyAlignment="1">
      <alignment vertical="top"/>
    </xf>
    <xf numFmtId="0" fontId="12" fillId="0" borderId="7" xfId="0" applyFont="1" applyBorder="1" applyAlignment="1">
      <alignment horizontal="center" vertical="top"/>
    </xf>
    <xf numFmtId="0" fontId="0" fillId="0" borderId="0" xfId="0" applyAlignment="1">
      <alignment horizontal="center" vertical="top"/>
    </xf>
    <xf numFmtId="165" fontId="0" fillId="0" borderId="0" xfId="0" applyNumberFormat="1" applyAlignment="1">
      <alignment horizontal="center" vertical="top"/>
    </xf>
    <xf numFmtId="0" fontId="0" fillId="0" borderId="6" xfId="0" applyBorder="1" applyAlignment="1">
      <alignment horizontal="center" vertical="top"/>
    </xf>
    <xf numFmtId="0" fontId="0" fillId="0" borderId="0" xfId="0" applyBorder="1" applyAlignment="1">
      <alignment horizontal="center" vertical="top"/>
    </xf>
    <xf numFmtId="0" fontId="13" fillId="0" borderId="7" xfId="0" applyFont="1" applyBorder="1" applyAlignment="1">
      <alignment horizontal="center" vertical="top"/>
    </xf>
    <xf numFmtId="0" fontId="13" fillId="0" borderId="0" xfId="0" applyFont="1" applyBorder="1" applyAlignment="1">
      <alignment horizontal="center" vertical="top"/>
    </xf>
    <xf numFmtId="3" fontId="0" fillId="0" borderId="0" xfId="0" applyNumberFormat="1" applyAlignment="1">
      <alignment horizontal="center" vertical="top"/>
    </xf>
    <xf numFmtId="0" fontId="0" fillId="2" borderId="0" xfId="0" applyFill="1" applyAlignment="1">
      <alignment horizontal="center" vertical="top"/>
    </xf>
    <xf numFmtId="0" fontId="0" fillId="2" borderId="0" xfId="0" applyFill="1" applyAlignment="1">
      <alignment vertical="top"/>
    </xf>
    <xf numFmtId="0" fontId="1" fillId="2" borderId="0" xfId="0" applyFont="1" applyFill="1" applyAlignment="1">
      <alignment vertical="top" wrapText="1"/>
    </xf>
    <xf numFmtId="3" fontId="0" fillId="2" borderId="0" xfId="0" applyNumberFormat="1" applyFill="1" applyAlignment="1">
      <alignment horizontal="center" vertical="top"/>
    </xf>
    <xf numFmtId="165" fontId="0" fillId="2" borderId="0" xfId="0" applyNumberFormat="1" applyFill="1" applyAlignment="1">
      <alignment horizontal="center" vertical="top"/>
    </xf>
    <xf numFmtId="0" fontId="7" fillId="4" borderId="0" xfId="0" applyFont="1" applyFill="1" applyBorder="1" applyAlignment="1">
      <alignment horizontal="center" vertical="top"/>
    </xf>
    <xf numFmtId="0" fontId="11" fillId="4" borderId="0" xfId="0" applyFont="1" applyFill="1" applyBorder="1" applyAlignment="1">
      <alignment vertical="top"/>
    </xf>
    <xf numFmtId="164" fontId="0" fillId="4" borderId="0" xfId="0" applyNumberFormat="1" applyFont="1" applyFill="1" applyBorder="1" applyAlignment="1">
      <alignment vertical="top"/>
    </xf>
    <xf numFmtId="0" fontId="7" fillId="4" borderId="0" xfId="0" applyFont="1" applyFill="1" applyBorder="1" applyAlignment="1">
      <alignment vertical="top"/>
    </xf>
    <xf numFmtId="165" fontId="7" fillId="4" borderId="0" xfId="0" applyNumberFormat="1" applyFont="1" applyFill="1" applyBorder="1" applyAlignment="1">
      <alignment horizontal="center" vertical="top"/>
    </xf>
    <xf numFmtId="0" fontId="0" fillId="4" borderId="0" xfId="0" applyFill="1" applyAlignment="1">
      <alignment horizontal="center" vertical="top"/>
    </xf>
    <xf numFmtId="0" fontId="0" fillId="4" borderId="0" xfId="0" applyFill="1" applyAlignment="1">
      <alignment vertical="top"/>
    </xf>
    <xf numFmtId="0" fontId="0" fillId="0" borderId="0" xfId="0" applyFill="1" applyAlignment="1">
      <alignment vertical="top" wrapText="1"/>
    </xf>
    <xf numFmtId="0" fontId="0" fillId="0" borderId="0" xfId="0" applyFill="1" applyAlignment="1">
      <alignment horizontal="center" vertical="top"/>
    </xf>
    <xf numFmtId="0" fontId="1" fillId="0" borderId="0" xfId="0" applyFont="1" applyFill="1" applyAlignment="1">
      <alignment vertical="top" wrapText="1"/>
    </xf>
    <xf numFmtId="0" fontId="0" fillId="0" borderId="0" xfId="0" applyFill="1" applyAlignment="1">
      <alignment vertical="top"/>
    </xf>
    <xf numFmtId="3" fontId="0" fillId="0" borderId="0" xfId="0" applyNumberFormat="1" applyFill="1" applyAlignment="1">
      <alignment horizontal="center" vertical="top"/>
    </xf>
    <xf numFmtId="165" fontId="0" fillId="0" borderId="0" xfId="0" applyNumberFormat="1" applyFill="1" applyAlignment="1">
      <alignment horizontal="center" vertical="top"/>
    </xf>
    <xf numFmtId="165" fontId="18" fillId="0" borderId="0" xfId="0" applyNumberFormat="1" applyFont="1" applyAlignment="1">
      <alignment horizontal="center" vertical="top"/>
    </xf>
    <xf numFmtId="1" fontId="5" fillId="0" borderId="0" xfId="0" applyNumberFormat="1" applyFont="1" applyFill="1" applyBorder="1" applyAlignment="1">
      <alignment horizontal="left" vertical="top" wrapText="1"/>
    </xf>
    <xf numFmtId="1" fontId="6" fillId="0" borderId="0" xfId="0" applyNumberFormat="1" applyFont="1" applyFill="1" applyBorder="1" applyAlignment="1">
      <alignment horizontal="left" vertical="top" wrapText="1"/>
    </xf>
    <xf numFmtId="0" fontId="14" fillId="0" borderId="0" xfId="0" applyFont="1" applyFill="1" applyBorder="1" applyAlignment="1">
      <alignment horizontal="right" vertical="top"/>
    </xf>
    <xf numFmtId="165" fontId="14" fillId="0" borderId="0" xfId="0" applyNumberFormat="1" applyFont="1" applyFill="1" applyBorder="1" applyAlignment="1">
      <alignment horizontal="center" vertical="top"/>
    </xf>
    <xf numFmtId="0" fontId="14" fillId="0" borderId="3" xfId="0" applyFont="1" applyFill="1" applyBorder="1" applyAlignment="1">
      <alignment horizontal="right" vertical="top"/>
    </xf>
    <xf numFmtId="165" fontId="14" fillId="3" borderId="4" xfId="0" applyNumberFormat="1" applyFont="1" applyFill="1" applyBorder="1" applyAlignment="1">
      <alignment horizontal="center" vertical="top"/>
    </xf>
    <xf numFmtId="165" fontId="14" fillId="0" borderId="4" xfId="0" applyNumberFormat="1" applyFont="1" applyFill="1" applyBorder="1" applyAlignment="1">
      <alignment horizontal="center" vertical="top"/>
    </xf>
    <xf numFmtId="165" fontId="14" fillId="0" borderId="3" xfId="0" applyNumberFormat="1" applyFont="1" applyFill="1" applyBorder="1" applyAlignment="1">
      <alignment horizontal="center" vertical="top"/>
    </xf>
    <xf numFmtId="0" fontId="2" fillId="0" borderId="1" xfId="0" applyFont="1" applyFill="1" applyBorder="1" applyAlignment="1">
      <alignment horizontal="center" vertical="top"/>
    </xf>
    <xf numFmtId="0" fontId="3" fillId="0" borderId="0" xfId="0" applyFont="1" applyFill="1" applyBorder="1" applyAlignment="1">
      <alignment horizontal="center" vertical="top"/>
    </xf>
    <xf numFmtId="3" fontId="7" fillId="0" borderId="0" xfId="0" applyNumberFormat="1" applyFont="1" applyFill="1" applyAlignment="1">
      <alignment horizontal="center" vertical="top"/>
    </xf>
  </cellXfs>
  <cellStyles count="3">
    <cellStyle name="Ezres 2" xfId="2"/>
    <cellStyle name="Normál" xfId="0" builtinId="0"/>
    <cellStyle name="Normá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76"/>
  <sheetViews>
    <sheetView tabSelected="1" view="pageBreakPreview" topLeftCell="A4" zoomScale="85" zoomScaleSheetLayoutView="85" workbookViewId="0">
      <selection activeCell="D28" sqref="D28:F28"/>
    </sheetView>
  </sheetViews>
  <sheetFormatPr defaultRowHeight="15" x14ac:dyDescent="0.25"/>
  <cols>
    <col min="1" max="1" width="5" style="38" customWidth="1"/>
    <col min="2" max="2" width="46.5703125" style="12" customWidth="1"/>
    <col min="3" max="3" width="8" style="12" customWidth="1"/>
    <col min="4" max="4" width="7" style="12" bestFit="1" customWidth="1"/>
    <col min="5" max="5" width="8.85546875" style="38" bestFit="1" customWidth="1"/>
    <col min="6" max="6" width="11.7109375" style="38" bestFit="1" customWidth="1"/>
    <col min="7" max="7" width="14.5703125" style="38" bestFit="1" customWidth="1"/>
    <col min="8" max="8" width="14.140625" style="38" bestFit="1" customWidth="1"/>
    <col min="9" max="9" width="14.28515625" style="38" bestFit="1" customWidth="1"/>
    <col min="10" max="10" width="13" style="12" customWidth="1"/>
    <col min="11" max="11" width="12.7109375" style="12" bestFit="1" customWidth="1"/>
    <col min="12" max="12" width="11.7109375" style="12" bestFit="1" customWidth="1"/>
    <col min="13" max="16384" width="9.140625" style="12"/>
  </cols>
  <sheetData>
    <row r="5" spans="1:8" ht="18.75" x14ac:dyDescent="0.25">
      <c r="A5" s="72" t="s">
        <v>14</v>
      </c>
      <c r="B5" s="72"/>
      <c r="C5" s="72"/>
      <c r="D5" s="72"/>
      <c r="E5" s="72"/>
      <c r="F5" s="72"/>
      <c r="G5" s="72"/>
      <c r="H5" s="72"/>
    </row>
    <row r="6" spans="1:8" x14ac:dyDescent="0.25">
      <c r="A6" s="73"/>
      <c r="B6" s="73"/>
      <c r="C6" s="73"/>
      <c r="D6" s="73"/>
      <c r="E6" s="73"/>
      <c r="F6" s="73"/>
      <c r="G6" s="73"/>
      <c r="H6" s="73"/>
    </row>
    <row r="7" spans="1:8" x14ac:dyDescent="0.25">
      <c r="A7" s="6"/>
      <c r="B7" s="1"/>
      <c r="C7" s="17"/>
      <c r="D7" s="1"/>
      <c r="E7" s="18"/>
      <c r="F7" s="18"/>
      <c r="G7" s="18"/>
      <c r="H7" s="18"/>
    </row>
    <row r="8" spans="1:8" x14ac:dyDescent="0.25">
      <c r="A8" s="19"/>
      <c r="B8" s="2"/>
      <c r="C8" s="20"/>
      <c r="D8" s="2"/>
      <c r="E8" s="21"/>
      <c r="F8" s="21"/>
      <c r="G8" s="21"/>
      <c r="H8" s="21"/>
    </row>
    <row r="9" spans="1:8" ht="24.75" customHeight="1" x14ac:dyDescent="0.25">
      <c r="A9" s="64" t="s">
        <v>22</v>
      </c>
      <c r="B9" s="64"/>
      <c r="C9" s="64"/>
      <c r="D9" s="64"/>
      <c r="E9" s="64"/>
      <c r="F9" s="64"/>
      <c r="G9" s="64"/>
      <c r="H9" s="64"/>
    </row>
    <row r="10" spans="1:8" x14ac:dyDescent="0.25">
      <c r="A10" s="65"/>
      <c r="B10" s="65"/>
      <c r="C10" s="65"/>
      <c r="D10" s="65"/>
      <c r="E10" s="65"/>
      <c r="F10" s="65"/>
      <c r="G10" s="65"/>
      <c r="H10" s="65"/>
    </row>
    <row r="11" spans="1:8" x14ac:dyDescent="0.25">
      <c r="A11" s="65"/>
      <c r="B11" s="65"/>
      <c r="C11" s="65"/>
      <c r="D11" s="65"/>
      <c r="E11" s="65"/>
      <c r="F11" s="65"/>
      <c r="G11" s="65"/>
      <c r="H11" s="65"/>
    </row>
    <row r="12" spans="1:8" x14ac:dyDescent="0.25">
      <c r="A12" s="64"/>
      <c r="B12" s="64"/>
      <c r="C12" s="64"/>
      <c r="D12" s="64"/>
      <c r="E12" s="64"/>
      <c r="F12" s="64"/>
      <c r="G12" s="64"/>
      <c r="H12" s="64"/>
    </row>
    <row r="13" spans="1:8" x14ac:dyDescent="0.25">
      <c r="A13" s="65"/>
      <c r="B13" s="65"/>
      <c r="C13" s="65"/>
      <c r="D13" s="65"/>
      <c r="E13" s="65"/>
      <c r="F13" s="65"/>
      <c r="G13" s="65"/>
      <c r="H13" s="65"/>
    </row>
    <row r="14" spans="1:8" x14ac:dyDescent="0.25">
      <c r="A14" s="64"/>
      <c r="B14" s="64"/>
      <c r="C14" s="64"/>
      <c r="D14" s="64"/>
      <c r="E14" s="64"/>
      <c r="F14" s="64"/>
      <c r="G14" s="64"/>
      <c r="H14" s="64"/>
    </row>
    <row r="15" spans="1:8" x14ac:dyDescent="0.25">
      <c r="A15" s="65"/>
      <c r="B15" s="65"/>
      <c r="C15" s="65"/>
      <c r="D15" s="65"/>
      <c r="E15" s="65"/>
      <c r="F15" s="65"/>
      <c r="G15" s="65"/>
      <c r="H15" s="65"/>
    </row>
    <row r="16" spans="1:8" x14ac:dyDescent="0.25">
      <c r="A16" s="19"/>
      <c r="B16" s="2"/>
      <c r="C16" s="20"/>
      <c r="D16" s="2"/>
      <c r="E16" s="21"/>
      <c r="F16" s="21"/>
      <c r="G16" s="21"/>
      <c r="H16" s="21"/>
    </row>
    <row r="17" spans="1:12" x14ac:dyDescent="0.25">
      <c r="B17" s="34"/>
      <c r="C17" s="34"/>
      <c r="D17" s="34"/>
      <c r="E17" s="41"/>
      <c r="F17" s="41"/>
      <c r="G17" s="41"/>
      <c r="H17" s="41"/>
    </row>
    <row r="18" spans="1:12" ht="15.75" thickBot="1" x14ac:dyDescent="0.3">
      <c r="B18" s="35" t="s">
        <v>0</v>
      </c>
      <c r="C18" s="36"/>
      <c r="D18" s="36"/>
      <c r="E18" s="42"/>
      <c r="F18" s="42"/>
      <c r="G18" s="37" t="s">
        <v>12</v>
      </c>
      <c r="H18" s="37" t="s">
        <v>13</v>
      </c>
    </row>
    <row r="19" spans="1:12" ht="15.75" thickBot="1" x14ac:dyDescent="0.3">
      <c r="B19" s="31" t="str">
        <f>B41</f>
        <v>Homlokzat külső felújítás részleges</v>
      </c>
      <c r="C19" s="31"/>
      <c r="D19" s="31"/>
      <c r="E19" s="43"/>
      <c r="F19" s="43"/>
      <c r="G19" s="32">
        <f>G76</f>
        <v>0</v>
      </c>
      <c r="H19" s="32">
        <f>H76</f>
        <v>0</v>
      </c>
      <c r="I19" s="39"/>
    </row>
    <row r="20" spans="1:12" x14ac:dyDescent="0.25">
      <c r="B20" s="13" t="s">
        <v>0</v>
      </c>
      <c r="C20" s="23"/>
      <c r="D20" s="24"/>
      <c r="E20" s="25"/>
      <c r="F20" s="25"/>
      <c r="G20" s="14">
        <f>ROUND(SUM(G11:G19),0)</f>
        <v>0</v>
      </c>
      <c r="H20" s="14">
        <f>ROUND(SUM(H11:H19),0)</f>
        <v>0</v>
      </c>
      <c r="I20" s="39"/>
    </row>
    <row r="21" spans="1:12" x14ac:dyDescent="0.25">
      <c r="B21" s="15"/>
      <c r="C21" s="22"/>
      <c r="D21" s="68" t="s">
        <v>1</v>
      </c>
      <c r="E21" s="68"/>
      <c r="F21" s="68"/>
      <c r="G21" s="69">
        <f>ROUND(SUM(G20:H20),0)</f>
        <v>0</v>
      </c>
      <c r="H21" s="69"/>
      <c r="I21" s="39"/>
    </row>
    <row r="22" spans="1:12" x14ac:dyDescent="0.25">
      <c r="B22" s="15"/>
      <c r="C22" s="22"/>
      <c r="D22" s="66" t="s">
        <v>2</v>
      </c>
      <c r="E22" s="66"/>
      <c r="F22" s="66"/>
      <c r="G22" s="70">
        <f>ROUND((G21*0.27),0)</f>
        <v>0</v>
      </c>
      <c r="H22" s="70"/>
      <c r="I22" s="39"/>
    </row>
    <row r="23" spans="1:12" x14ac:dyDescent="0.25">
      <c r="B23" s="15"/>
      <c r="C23" s="22"/>
      <c r="D23" s="66" t="s">
        <v>3</v>
      </c>
      <c r="E23" s="66"/>
      <c r="F23" s="66"/>
      <c r="G23" s="71">
        <f>ROUND((G21+G22),0)</f>
        <v>0</v>
      </c>
      <c r="H23" s="71"/>
      <c r="I23" s="39"/>
    </row>
    <row r="24" spans="1:12" x14ac:dyDescent="0.25">
      <c r="B24" s="31"/>
      <c r="C24" s="31"/>
      <c r="D24" s="31"/>
      <c r="E24" s="43"/>
      <c r="F24" s="43"/>
      <c r="G24" s="32"/>
      <c r="H24" s="32"/>
      <c r="I24" s="39"/>
    </row>
    <row r="25" spans="1:12" x14ac:dyDescent="0.25">
      <c r="B25" s="31"/>
      <c r="C25" s="31"/>
      <c r="D25" s="31"/>
      <c r="E25" s="43"/>
      <c r="F25" s="43"/>
      <c r="G25" s="32"/>
      <c r="H25" s="32"/>
      <c r="I25" s="39"/>
      <c r="L25" s="30"/>
    </row>
    <row r="26" spans="1:12" ht="15.75" thickBot="1" x14ac:dyDescent="0.3">
      <c r="B26" s="31"/>
      <c r="C26" s="31"/>
      <c r="D26" s="31"/>
      <c r="E26" s="43"/>
      <c r="F26" s="43"/>
      <c r="G26" s="32"/>
      <c r="H26" s="32"/>
      <c r="L26" s="30"/>
    </row>
    <row r="27" spans="1:12" x14ac:dyDescent="0.25">
      <c r="A27" s="3"/>
      <c r="B27" s="13"/>
      <c r="C27" s="23"/>
      <c r="D27" s="24"/>
      <c r="E27" s="25"/>
      <c r="F27" s="25"/>
      <c r="G27" s="14"/>
      <c r="H27" s="14"/>
      <c r="I27" s="39"/>
      <c r="J27" s="39"/>
    </row>
    <row r="28" spans="1:12" x14ac:dyDescent="0.25">
      <c r="A28" s="3"/>
      <c r="B28" s="15"/>
      <c r="C28" s="22"/>
      <c r="D28" s="66"/>
      <c r="E28" s="66"/>
      <c r="F28" s="66"/>
      <c r="G28" s="67"/>
      <c r="H28" s="67"/>
      <c r="J28" s="38"/>
    </row>
    <row r="29" spans="1:12" x14ac:dyDescent="0.25">
      <c r="A29" s="3"/>
      <c r="B29" s="15"/>
      <c r="C29" s="22"/>
      <c r="D29" s="66"/>
      <c r="E29" s="66"/>
      <c r="F29" s="66"/>
      <c r="G29" s="67"/>
      <c r="H29" s="67"/>
      <c r="K29" s="30"/>
    </row>
    <row r="30" spans="1:12" x14ac:dyDescent="0.25">
      <c r="A30" s="3"/>
      <c r="B30" s="15"/>
      <c r="C30" s="22"/>
      <c r="D30" s="66"/>
      <c r="E30" s="66"/>
      <c r="F30" s="66"/>
      <c r="G30" s="67"/>
      <c r="H30" s="67"/>
      <c r="I30" s="63"/>
      <c r="J30" s="30"/>
      <c r="K30" s="30"/>
    </row>
    <row r="31" spans="1:12" x14ac:dyDescent="0.25">
      <c r="A31" s="3"/>
      <c r="B31" s="4"/>
      <c r="C31" s="17"/>
      <c r="D31" s="1"/>
      <c r="E31" s="6"/>
      <c r="F31" s="6"/>
      <c r="G31" s="5"/>
      <c r="H31" s="5"/>
      <c r="I31" s="39"/>
    </row>
    <row r="32" spans="1:12" x14ac:dyDescent="0.25">
      <c r="A32" s="19"/>
      <c r="B32" s="2"/>
      <c r="C32" s="20"/>
      <c r="D32" s="2"/>
      <c r="H32" s="26"/>
    </row>
    <row r="33" spans="1:10" x14ac:dyDescent="0.25">
      <c r="A33" s="19"/>
      <c r="B33" s="2"/>
      <c r="C33" s="20"/>
      <c r="D33" s="2"/>
      <c r="H33" s="26"/>
    </row>
    <row r="34" spans="1:10" x14ac:dyDescent="0.25">
      <c r="A34" s="19"/>
      <c r="B34" s="2"/>
      <c r="C34" s="20"/>
      <c r="D34" s="2"/>
      <c r="H34" s="26"/>
    </row>
    <row r="35" spans="1:10" x14ac:dyDescent="0.25">
      <c r="A35" s="3"/>
      <c r="B35" s="7"/>
      <c r="C35" s="17"/>
      <c r="D35" s="1"/>
      <c r="E35" s="6"/>
      <c r="F35" s="6"/>
      <c r="G35" s="5"/>
      <c r="H35" s="5"/>
    </row>
    <row r="36" spans="1:10" x14ac:dyDescent="0.25">
      <c r="E36" s="74"/>
      <c r="F36" s="74"/>
      <c r="G36" s="74"/>
    </row>
    <row r="37" spans="1:10" x14ac:dyDescent="0.25">
      <c r="E37" s="74"/>
      <c r="F37" s="74"/>
      <c r="G37" s="74"/>
    </row>
    <row r="38" spans="1:10" x14ac:dyDescent="0.25">
      <c r="E38" s="74"/>
      <c r="F38" s="74"/>
      <c r="G38" s="74"/>
    </row>
    <row r="40" spans="1:10" x14ac:dyDescent="0.25">
      <c r="B40" s="33"/>
    </row>
    <row r="41" spans="1:10" s="56" customFormat="1" x14ac:dyDescent="0.25">
      <c r="A41" s="50"/>
      <c r="B41" s="51" t="s">
        <v>48</v>
      </c>
      <c r="C41" s="52"/>
      <c r="D41" s="53"/>
      <c r="E41" s="50"/>
      <c r="F41" s="50"/>
      <c r="G41" s="54"/>
      <c r="H41" s="54"/>
      <c r="I41" s="55"/>
    </row>
    <row r="42" spans="1:10" ht="30" x14ac:dyDescent="0.25">
      <c r="A42" s="8" t="s">
        <v>4</v>
      </c>
      <c r="B42" s="9" t="s">
        <v>5</v>
      </c>
      <c r="C42" s="10" t="s">
        <v>6</v>
      </c>
      <c r="D42" s="9" t="s">
        <v>7</v>
      </c>
      <c r="E42" s="8" t="s">
        <v>8</v>
      </c>
      <c r="F42" s="8" t="s">
        <v>9</v>
      </c>
      <c r="G42" s="16" t="s">
        <v>10</v>
      </c>
      <c r="H42" s="16" t="s">
        <v>11</v>
      </c>
    </row>
    <row r="43" spans="1:10" ht="270" x14ac:dyDescent="0.25">
      <c r="A43" s="38">
        <v>1</v>
      </c>
      <c r="B43" s="11" t="s">
        <v>23</v>
      </c>
      <c r="C43" s="12">
        <v>1631</v>
      </c>
      <c r="D43" s="12" t="s">
        <v>16</v>
      </c>
      <c r="E43" s="44"/>
      <c r="F43" s="44"/>
      <c r="G43" s="39">
        <f t="shared" ref="G43:H45" si="0">ROUND($C43*E43,0)</f>
        <v>0</v>
      </c>
      <c r="H43" s="39">
        <f t="shared" si="0"/>
        <v>0</v>
      </c>
      <c r="J43" s="11"/>
    </row>
    <row r="44" spans="1:10" ht="165" x14ac:dyDescent="0.25">
      <c r="A44" s="38">
        <v>2</v>
      </c>
      <c r="B44" s="11" t="s">
        <v>24</v>
      </c>
      <c r="C44" s="12">
        <v>1631</v>
      </c>
      <c r="D44" s="12" t="s">
        <v>16</v>
      </c>
      <c r="E44" s="44"/>
      <c r="F44" s="44"/>
      <c r="G44" s="39">
        <f t="shared" si="0"/>
        <v>0</v>
      </c>
      <c r="H44" s="39">
        <f t="shared" si="0"/>
        <v>0</v>
      </c>
      <c r="J44" s="11"/>
    </row>
    <row r="45" spans="1:10" ht="165" x14ac:dyDescent="0.25">
      <c r="A45" s="38">
        <v>3</v>
      </c>
      <c r="B45" s="11" t="s">
        <v>25</v>
      </c>
      <c r="C45" s="12">
        <v>6</v>
      </c>
      <c r="D45" s="12" t="s">
        <v>17</v>
      </c>
      <c r="E45" s="44"/>
      <c r="F45" s="44"/>
      <c r="G45" s="39">
        <f t="shared" si="0"/>
        <v>0</v>
      </c>
      <c r="H45" s="39">
        <f t="shared" si="0"/>
        <v>0</v>
      </c>
      <c r="J45" s="11"/>
    </row>
    <row r="46" spans="1:10" ht="60" x14ac:dyDescent="0.25">
      <c r="A46" s="38">
        <v>4</v>
      </c>
      <c r="B46" s="11" t="s">
        <v>21</v>
      </c>
      <c r="C46" s="12">
        <v>165</v>
      </c>
      <c r="D46" s="12" t="s">
        <v>18</v>
      </c>
      <c r="E46" s="44"/>
      <c r="F46" s="44"/>
      <c r="G46" s="39">
        <f t="shared" ref="G46:H46" si="1">ROUND($C46*E46,0)</f>
        <v>0</v>
      </c>
      <c r="H46" s="39">
        <f t="shared" si="1"/>
        <v>0</v>
      </c>
    </row>
    <row r="47" spans="1:10" x14ac:dyDescent="0.25">
      <c r="B47" s="11"/>
      <c r="E47" s="44"/>
      <c r="F47" s="44"/>
      <c r="G47" s="39"/>
      <c r="H47" s="39"/>
    </row>
    <row r="48" spans="1:10" s="46" customFormat="1" x14ac:dyDescent="0.25">
      <c r="A48" s="45"/>
      <c r="B48" s="47" t="s">
        <v>19</v>
      </c>
      <c r="E48" s="48"/>
      <c r="F48" s="48"/>
      <c r="G48" s="49"/>
      <c r="H48" s="49"/>
      <c r="I48" s="45"/>
    </row>
    <row r="49" spans="1:9" s="60" customFormat="1" x14ac:dyDescent="0.25">
      <c r="A49" s="58"/>
      <c r="B49" s="59"/>
      <c r="E49" s="61"/>
      <c r="F49" s="61"/>
      <c r="G49" s="62"/>
      <c r="H49" s="62"/>
      <c r="I49" s="58"/>
    </row>
    <row r="50" spans="1:9" ht="165" x14ac:dyDescent="0.25">
      <c r="A50" s="12"/>
      <c r="B50" s="11" t="s">
        <v>26</v>
      </c>
      <c r="C50" s="12">
        <v>276</v>
      </c>
      <c r="D50" s="12" t="s">
        <v>16</v>
      </c>
      <c r="E50" s="12"/>
      <c r="F50" s="12"/>
      <c r="G50" s="30">
        <f>C50*E50</f>
        <v>0</v>
      </c>
      <c r="H50" s="30">
        <f>C50*F50</f>
        <v>0</v>
      </c>
      <c r="I50" s="12"/>
    </row>
    <row r="51" spans="1:9" ht="135" x14ac:dyDescent="0.25">
      <c r="A51" s="12"/>
      <c r="B51" s="11" t="s">
        <v>27</v>
      </c>
      <c r="C51" s="12">
        <f>C50</f>
        <v>276</v>
      </c>
      <c r="D51" s="12" t="s">
        <v>16</v>
      </c>
      <c r="E51" s="12"/>
      <c r="F51" s="12"/>
      <c r="G51" s="30">
        <f t="shared" ref="G51:G58" si="2">C51*E51</f>
        <v>0</v>
      </c>
      <c r="H51" s="30">
        <f t="shared" ref="H51:H58" si="3">C51*F51</f>
        <v>0</v>
      </c>
      <c r="I51" s="12"/>
    </row>
    <row r="52" spans="1:9" ht="180" x14ac:dyDescent="0.25">
      <c r="A52" s="12"/>
      <c r="B52" s="11" t="s">
        <v>28</v>
      </c>
      <c r="C52" s="12">
        <f>C50</f>
        <v>276</v>
      </c>
      <c r="D52" s="12" t="s">
        <v>16</v>
      </c>
      <c r="E52" s="12"/>
      <c r="F52" s="12"/>
      <c r="G52" s="30">
        <f t="shared" si="2"/>
        <v>0</v>
      </c>
      <c r="H52" s="30">
        <f t="shared" si="3"/>
        <v>0</v>
      </c>
      <c r="I52" s="12"/>
    </row>
    <row r="53" spans="1:9" ht="225" x14ac:dyDescent="0.25">
      <c r="A53" s="12"/>
      <c r="B53" s="11" t="s">
        <v>29</v>
      </c>
      <c r="C53" s="12">
        <f>C50</f>
        <v>276</v>
      </c>
      <c r="D53" s="12" t="s">
        <v>16</v>
      </c>
      <c r="E53" s="12"/>
      <c r="F53" s="12"/>
      <c r="G53" s="30">
        <f t="shared" si="2"/>
        <v>0</v>
      </c>
      <c r="H53" s="30">
        <f t="shared" si="3"/>
        <v>0</v>
      </c>
      <c r="I53" s="12"/>
    </row>
    <row r="54" spans="1:9" ht="195" x14ac:dyDescent="0.25">
      <c r="A54" s="12"/>
      <c r="B54" s="11" t="s">
        <v>30</v>
      </c>
      <c r="C54" s="12">
        <f>C50</f>
        <v>276</v>
      </c>
      <c r="D54" s="12" t="s">
        <v>16</v>
      </c>
      <c r="E54" s="12"/>
      <c r="F54" s="12"/>
      <c r="G54" s="30">
        <f t="shared" si="2"/>
        <v>0</v>
      </c>
      <c r="H54" s="30">
        <f t="shared" si="3"/>
        <v>0</v>
      </c>
      <c r="I54" s="12"/>
    </row>
    <row r="55" spans="1:9" ht="225" x14ac:dyDescent="0.25">
      <c r="A55" s="12"/>
      <c r="B55" s="11" t="s">
        <v>31</v>
      </c>
      <c r="C55" s="12">
        <f>C50</f>
        <v>276</v>
      </c>
      <c r="D55" s="12" t="s">
        <v>16</v>
      </c>
      <c r="E55" s="12"/>
      <c r="F55" s="12"/>
      <c r="G55" s="30">
        <f t="shared" si="2"/>
        <v>0</v>
      </c>
      <c r="H55" s="30">
        <f t="shared" si="3"/>
        <v>0</v>
      </c>
      <c r="I55" s="12"/>
    </row>
    <row r="56" spans="1:9" ht="255" x14ac:dyDescent="0.25">
      <c r="A56" s="12"/>
      <c r="B56" s="11" t="s">
        <v>32</v>
      </c>
      <c r="C56" s="12">
        <f>C55</f>
        <v>276</v>
      </c>
      <c r="E56" s="12"/>
      <c r="F56" s="12"/>
      <c r="G56" s="30">
        <f t="shared" si="2"/>
        <v>0</v>
      </c>
      <c r="H56" s="30">
        <f t="shared" si="3"/>
        <v>0</v>
      </c>
      <c r="I56" s="12"/>
    </row>
    <row r="57" spans="1:9" ht="165" x14ac:dyDescent="0.25">
      <c r="A57" s="12"/>
      <c r="B57" s="11" t="s">
        <v>33</v>
      </c>
      <c r="C57" s="12">
        <f>C56</f>
        <v>276</v>
      </c>
      <c r="E57" s="12"/>
      <c r="F57" s="12"/>
      <c r="G57" s="30">
        <f t="shared" si="2"/>
        <v>0</v>
      </c>
      <c r="H57" s="30">
        <f t="shared" si="3"/>
        <v>0</v>
      </c>
      <c r="I57" s="12"/>
    </row>
    <row r="58" spans="1:9" ht="270" x14ac:dyDescent="0.25">
      <c r="A58" s="12"/>
      <c r="B58" s="11" t="s">
        <v>34</v>
      </c>
      <c r="C58" s="12">
        <f>C57</f>
        <v>276</v>
      </c>
      <c r="E58" s="12"/>
      <c r="F58" s="12"/>
      <c r="G58" s="30">
        <f t="shared" si="2"/>
        <v>0</v>
      </c>
      <c r="H58" s="30">
        <f t="shared" si="3"/>
        <v>0</v>
      </c>
      <c r="I58" s="12"/>
    </row>
    <row r="59" spans="1:9" x14ac:dyDescent="0.25">
      <c r="A59" s="12"/>
      <c r="E59" s="12"/>
      <c r="F59" s="12"/>
      <c r="G59" s="12"/>
      <c r="H59" s="12"/>
      <c r="I59" s="12"/>
    </row>
    <row r="60" spans="1:9" s="46" customFormat="1" x14ac:dyDescent="0.25">
      <c r="B60" s="46" t="s">
        <v>20</v>
      </c>
    </row>
    <row r="61" spans="1:9" x14ac:dyDescent="0.25">
      <c r="A61" s="12"/>
      <c r="E61" s="12"/>
      <c r="F61" s="12"/>
      <c r="G61" s="12"/>
      <c r="H61" s="12"/>
      <c r="I61" s="12"/>
    </row>
    <row r="62" spans="1:9" ht="150" x14ac:dyDescent="0.25">
      <c r="A62" s="12"/>
      <c r="B62" s="11" t="s">
        <v>35</v>
      </c>
      <c r="C62" s="12">
        <v>1355</v>
      </c>
      <c r="D62" s="12" t="s">
        <v>16</v>
      </c>
      <c r="E62" s="12"/>
      <c r="F62" s="12"/>
      <c r="G62" s="30">
        <f t="shared" ref="G62:G74" si="4">C62*E62</f>
        <v>0</v>
      </c>
      <c r="H62" s="30">
        <f t="shared" ref="H62:H74" si="5">C62*F62</f>
        <v>0</v>
      </c>
      <c r="I62" s="12"/>
    </row>
    <row r="63" spans="1:9" ht="135" x14ac:dyDescent="0.25">
      <c r="A63" s="12"/>
      <c r="B63" s="11" t="s">
        <v>36</v>
      </c>
      <c r="C63" s="12">
        <f t="shared" ref="C63:C70" si="6">C62</f>
        <v>1355</v>
      </c>
      <c r="D63" s="12" t="s">
        <v>16</v>
      </c>
      <c r="E63" s="12"/>
      <c r="F63" s="12"/>
      <c r="G63" s="30">
        <f t="shared" si="4"/>
        <v>0</v>
      </c>
      <c r="H63" s="30">
        <f t="shared" si="5"/>
        <v>0</v>
      </c>
      <c r="I63" s="12"/>
    </row>
    <row r="64" spans="1:9" ht="150" x14ac:dyDescent="0.25">
      <c r="A64" s="12"/>
      <c r="B64" s="11" t="s">
        <v>37</v>
      </c>
      <c r="C64" s="12">
        <f t="shared" si="6"/>
        <v>1355</v>
      </c>
      <c r="D64" s="12" t="s">
        <v>16</v>
      </c>
      <c r="E64" s="12"/>
      <c r="F64" s="12"/>
      <c r="G64" s="30">
        <f t="shared" si="4"/>
        <v>0</v>
      </c>
      <c r="H64" s="30">
        <f t="shared" si="5"/>
        <v>0</v>
      </c>
      <c r="I64" s="12"/>
    </row>
    <row r="65" spans="1:9" ht="210" x14ac:dyDescent="0.25">
      <c r="A65" s="12"/>
      <c r="B65" s="11" t="s">
        <v>38</v>
      </c>
      <c r="C65" s="12">
        <f t="shared" si="6"/>
        <v>1355</v>
      </c>
      <c r="D65" s="12" t="s">
        <v>16</v>
      </c>
      <c r="E65" s="12"/>
      <c r="F65" s="12"/>
      <c r="G65" s="30">
        <f t="shared" si="4"/>
        <v>0</v>
      </c>
      <c r="H65" s="30">
        <f t="shared" si="5"/>
        <v>0</v>
      </c>
      <c r="I65" s="12"/>
    </row>
    <row r="66" spans="1:9" ht="165" x14ac:dyDescent="0.25">
      <c r="A66" s="12"/>
      <c r="B66" s="11" t="s">
        <v>39</v>
      </c>
      <c r="C66" s="12">
        <f t="shared" si="6"/>
        <v>1355</v>
      </c>
      <c r="D66" s="12" t="s">
        <v>16</v>
      </c>
      <c r="E66" s="12"/>
      <c r="F66" s="12"/>
      <c r="G66" s="30">
        <f t="shared" si="4"/>
        <v>0</v>
      </c>
      <c r="H66" s="30">
        <f t="shared" si="5"/>
        <v>0</v>
      </c>
      <c r="I66" s="12"/>
    </row>
    <row r="67" spans="1:9" ht="225" x14ac:dyDescent="0.25">
      <c r="A67" s="12"/>
      <c r="B67" s="11" t="s">
        <v>40</v>
      </c>
      <c r="C67" s="12">
        <f t="shared" si="6"/>
        <v>1355</v>
      </c>
      <c r="D67" s="12" t="s">
        <v>16</v>
      </c>
      <c r="E67" s="12"/>
      <c r="F67" s="12"/>
      <c r="G67" s="30">
        <f t="shared" si="4"/>
        <v>0</v>
      </c>
      <c r="H67" s="30">
        <f t="shared" si="5"/>
        <v>0</v>
      </c>
      <c r="I67" s="12"/>
    </row>
    <row r="68" spans="1:9" ht="225" x14ac:dyDescent="0.25">
      <c r="A68" s="12"/>
      <c r="B68" s="11" t="s">
        <v>41</v>
      </c>
      <c r="C68" s="12">
        <f t="shared" si="6"/>
        <v>1355</v>
      </c>
      <c r="D68" s="12" t="s">
        <v>16</v>
      </c>
      <c r="E68" s="12"/>
      <c r="F68" s="12"/>
      <c r="G68" s="30">
        <f t="shared" si="4"/>
        <v>0</v>
      </c>
      <c r="H68" s="30">
        <f t="shared" si="5"/>
        <v>0</v>
      </c>
      <c r="I68" s="12"/>
    </row>
    <row r="69" spans="1:9" ht="150" x14ac:dyDescent="0.25">
      <c r="A69" s="12"/>
      <c r="B69" s="11" t="s">
        <v>42</v>
      </c>
      <c r="C69" s="12">
        <f t="shared" si="6"/>
        <v>1355</v>
      </c>
      <c r="D69" s="12" t="s">
        <v>16</v>
      </c>
      <c r="E69" s="12"/>
      <c r="F69" s="12"/>
      <c r="G69" s="30">
        <f t="shared" si="4"/>
        <v>0</v>
      </c>
      <c r="H69" s="30">
        <f t="shared" si="5"/>
        <v>0</v>
      </c>
      <c r="I69" s="12"/>
    </row>
    <row r="70" spans="1:9" ht="255" x14ac:dyDescent="0.25">
      <c r="A70" s="12"/>
      <c r="B70" s="11" t="s">
        <v>43</v>
      </c>
      <c r="C70" s="12">
        <f t="shared" si="6"/>
        <v>1355</v>
      </c>
      <c r="D70" s="12" t="s">
        <v>16</v>
      </c>
      <c r="E70" s="12"/>
      <c r="F70" s="12"/>
      <c r="G70" s="30">
        <f t="shared" si="4"/>
        <v>0</v>
      </c>
      <c r="H70" s="30">
        <f t="shared" si="5"/>
        <v>0</v>
      </c>
      <c r="I70" s="12"/>
    </row>
    <row r="71" spans="1:9" ht="180" x14ac:dyDescent="0.25">
      <c r="A71" s="38">
        <v>10</v>
      </c>
      <c r="B71" s="11" t="s">
        <v>44</v>
      </c>
      <c r="C71" s="12">
        <v>330</v>
      </c>
      <c r="D71" s="12" t="s">
        <v>18</v>
      </c>
      <c r="E71" s="12"/>
      <c r="F71" s="12"/>
      <c r="G71" s="30">
        <f t="shared" si="4"/>
        <v>0</v>
      </c>
      <c r="H71" s="30">
        <f t="shared" si="5"/>
        <v>0</v>
      </c>
    </row>
    <row r="72" spans="1:9" ht="180" x14ac:dyDescent="0.25">
      <c r="A72" s="38">
        <v>11</v>
      </c>
      <c r="B72" s="11" t="s">
        <v>45</v>
      </c>
      <c r="C72" s="12">
        <v>270</v>
      </c>
      <c r="D72" s="12" t="s">
        <v>18</v>
      </c>
      <c r="E72" s="12"/>
      <c r="F72" s="12"/>
      <c r="G72" s="30">
        <f t="shared" si="4"/>
        <v>0</v>
      </c>
      <c r="H72" s="30">
        <f t="shared" si="5"/>
        <v>0</v>
      </c>
    </row>
    <row r="73" spans="1:9" ht="225" x14ac:dyDescent="0.25">
      <c r="A73" s="38">
        <v>15</v>
      </c>
      <c r="B73" s="11" t="s">
        <v>46</v>
      </c>
      <c r="C73" s="12">
        <v>214</v>
      </c>
      <c r="D73" s="12" t="s">
        <v>18</v>
      </c>
      <c r="E73" s="12"/>
      <c r="F73" s="12"/>
      <c r="G73" s="30">
        <f t="shared" si="4"/>
        <v>0</v>
      </c>
      <c r="H73" s="30">
        <f t="shared" si="5"/>
        <v>0</v>
      </c>
    </row>
    <row r="74" spans="1:9" ht="225" x14ac:dyDescent="0.25">
      <c r="A74" s="38">
        <v>16</v>
      </c>
      <c r="B74" s="57" t="s">
        <v>47</v>
      </c>
      <c r="C74" s="12">
        <v>10</v>
      </c>
      <c r="D74" s="12" t="s">
        <v>16</v>
      </c>
      <c r="E74" s="12"/>
      <c r="F74" s="12"/>
      <c r="G74" s="30">
        <f t="shared" si="4"/>
        <v>0</v>
      </c>
      <c r="H74" s="30">
        <f t="shared" si="5"/>
        <v>0</v>
      </c>
    </row>
    <row r="75" spans="1:9" x14ac:dyDescent="0.25">
      <c r="B75" s="11"/>
      <c r="E75" s="44"/>
      <c r="F75" s="44"/>
      <c r="G75" s="39"/>
      <c r="H75" s="39"/>
    </row>
    <row r="76" spans="1:9" x14ac:dyDescent="0.25">
      <c r="A76" s="40"/>
      <c r="B76" s="28" t="s">
        <v>15</v>
      </c>
      <c r="C76" s="27"/>
      <c r="D76" s="27"/>
      <c r="E76" s="40"/>
      <c r="F76" s="40"/>
      <c r="G76" s="29">
        <f>SUM(G43:G75)</f>
        <v>0</v>
      </c>
      <c r="H76" s="29">
        <f>SUM(H43:H75)</f>
        <v>0</v>
      </c>
    </row>
  </sheetData>
  <mergeCells count="24">
    <mergeCell ref="E36:G36"/>
    <mergeCell ref="E37:G37"/>
    <mergeCell ref="E38:G38"/>
    <mergeCell ref="D29:F29"/>
    <mergeCell ref="G29:H29"/>
    <mergeCell ref="D30:F30"/>
    <mergeCell ref="G30:H30"/>
    <mergeCell ref="A5:H5"/>
    <mergeCell ref="A6:H6"/>
    <mergeCell ref="A9:H9"/>
    <mergeCell ref="A10:H10"/>
    <mergeCell ref="A11:H11"/>
    <mergeCell ref="A12:H12"/>
    <mergeCell ref="A13:H13"/>
    <mergeCell ref="A14:H14"/>
    <mergeCell ref="A15:H15"/>
    <mergeCell ref="D28:F28"/>
    <mergeCell ref="G28:H28"/>
    <mergeCell ref="D21:F21"/>
    <mergeCell ref="G21:H21"/>
    <mergeCell ref="D22:F22"/>
    <mergeCell ref="G22:H22"/>
    <mergeCell ref="D23:F23"/>
    <mergeCell ref="G23:H23"/>
  </mergeCells>
  <pageMargins left="0.7" right="0.7" top="0.75" bottom="0.75" header="0.3" footer="0.3"/>
  <pageSetup paperSize="9" scale="75" orientation="portrait" horizontalDpi="4294967293" r:id="rId1"/>
  <rowBreaks count="1" manualBreakCount="1">
    <brk id="40" max="7"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Homlokzat</vt:lpstr>
      <vt:lpstr>Homlokzat!Nyomtatási_terület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Felhasználó</dc:creator>
  <cp:lastModifiedBy>Sólya László</cp:lastModifiedBy>
  <cp:lastPrinted>2018-03-21T10:19:45Z</cp:lastPrinted>
  <dcterms:created xsi:type="dcterms:W3CDTF">2016-06-30T09:18:26Z</dcterms:created>
  <dcterms:modified xsi:type="dcterms:W3CDTF">2018-03-21T10:20:01Z</dcterms:modified>
</cp:coreProperties>
</file>